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tabRatio="689"/>
  </bookViews>
  <sheets>
    <sheet name="Отчет_шк.этап" sheetId="5" r:id="rId1"/>
    <sheet name="участие об-ся в шк.этапе" sheetId="4" r:id="rId2"/>
    <sheet name="кол-во баллов для мун.этапа" sheetId="6" r:id="rId3"/>
  </sheets>
  <calcPr calcId="125725"/>
</workbook>
</file>

<file path=xl/calcChain.xml><?xml version="1.0" encoding="utf-8"?>
<calcChain xmlns="http://schemas.openxmlformats.org/spreadsheetml/2006/main">
  <c r="B79" i="5"/>
  <c r="C79" s="1"/>
  <c r="E106"/>
  <c r="I106"/>
  <c r="G10"/>
  <c r="I8"/>
  <c r="G8" s="1"/>
  <c r="Z13" i="4"/>
  <c r="Z15" s="1"/>
  <c r="Y13"/>
  <c r="Y15" s="1"/>
  <c r="X13"/>
  <c r="X15" s="1"/>
  <c r="W13"/>
  <c r="W15" s="1"/>
  <c r="V13"/>
  <c r="V15" s="1"/>
  <c r="U13"/>
  <c r="U15" s="1"/>
  <c r="T13"/>
  <c r="T15" s="1"/>
  <c r="S13"/>
  <c r="S15" s="1"/>
  <c r="R13"/>
  <c r="R15" s="1"/>
  <c r="Q13"/>
  <c r="Q15" s="1"/>
  <c r="P13"/>
  <c r="P15" s="1"/>
  <c r="O13"/>
  <c r="O15" s="1"/>
  <c r="N13"/>
  <c r="N15" s="1"/>
  <c r="M13"/>
  <c r="M15" s="1"/>
  <c r="L13"/>
  <c r="L15" s="1"/>
  <c r="K13"/>
  <c r="K15" s="1"/>
  <c r="J13"/>
  <c r="J15" s="1"/>
  <c r="I13"/>
  <c r="I15" s="1"/>
  <c r="H13"/>
  <c r="H15" s="1"/>
  <c r="G13"/>
  <c r="G15" s="1"/>
  <c r="F13"/>
  <c r="F15" s="1"/>
  <c r="E13"/>
  <c r="E15" s="1"/>
  <c r="AA15" s="1"/>
  <c r="C13"/>
  <c r="D13" s="1"/>
  <c r="B13"/>
  <c r="AB12"/>
  <c r="AA12" s="1"/>
  <c r="AB11"/>
  <c r="AA11"/>
  <c r="AB10"/>
  <c r="AA10"/>
  <c r="AB9"/>
  <c r="AA9" s="1"/>
  <c r="AB8"/>
  <c r="AA8" s="1"/>
  <c r="AB7"/>
  <c r="AA7" s="1"/>
  <c r="AB6"/>
  <c r="AA6" s="1"/>
  <c r="AB5"/>
  <c r="AA5" s="1"/>
  <c r="AB13" l="1"/>
  <c r="AA13" s="1"/>
</calcChain>
</file>

<file path=xl/sharedStrings.xml><?xml version="1.0" encoding="utf-8"?>
<sst xmlns="http://schemas.openxmlformats.org/spreadsheetml/2006/main" count="146" uniqueCount="105">
  <si>
    <t>Наименование ОО</t>
  </si>
  <si>
    <t>Приказ о проведении Олимпиады</t>
  </si>
  <si>
    <t>Кол-во предметных олимпиад, по которым проводился школьный этап Олимпиады</t>
  </si>
  <si>
    <t>Предметы, не охваченные школьным этапом Олимпиады (указать причину)</t>
  </si>
  <si>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</si>
  <si>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</si>
  <si>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</si>
  <si>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</si>
  <si>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</si>
  <si>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</si>
  <si>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</si>
  <si>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</si>
  <si>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</si>
  <si>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Информатика и ИКТ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</si>
  <si>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</si>
  <si>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</si>
  <si>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</si>
  <si>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</si>
  <si>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</si>
  <si>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</si>
  <si>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</si>
  <si>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</si>
  <si>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</si>
  <si>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</si>
  <si>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ОБЖ</t>
  </si>
  <si>
    <t>Технология</t>
  </si>
  <si>
    <t>Экология</t>
  </si>
  <si>
    <t>Искусство (МХК)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</si>
  <si>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</si>
  <si>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</si>
  <si>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</si>
  <si>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</si>
  <si>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</si>
  <si>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>Адрес сайта</t>
  </si>
  <si>
    <t xml:space="preserve">                     ООШ:</t>
  </si>
  <si>
    <t xml:space="preserve">                     НОШ:</t>
  </si>
  <si>
    <t>Информационно-методическая поддержка проведения школьного этапа Олимпиады</t>
  </si>
  <si>
    <t>4.Организация и проведение школьного этапа Олимпиады</t>
  </si>
  <si>
    <t>1.Укажите общее количество общеобразовательных организаций в МО: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</si>
  <si>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</si>
  <si>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</si>
  <si>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</si>
  <si>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</si>
  <si>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</si>
  <si>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</si>
  <si>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</si>
  <si>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</si>
  <si>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</si>
  <si>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</si>
  <si>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</si>
  <si>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</si>
  <si>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</si>
  <si>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</si>
  <si>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</si>
  <si>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</si>
  <si>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</si>
  <si>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</si>
  <si>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</si>
  <si>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</si>
  <si>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</si>
  <si>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</si>
  <si>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</si>
  <si>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</si>
  <si>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</si>
  <si>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</si>
  <si>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</si>
  <si>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</si>
  <si>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</si>
  <si>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</si>
  <si>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6. Информация о количестве баллов, необходимых для участия в муниципальном этапе Олимпиады</t>
  </si>
  <si>
    <t>Информация, размещенная на сайте</t>
  </si>
  <si>
    <t>контроль!!!</t>
  </si>
  <si>
    <t>5. Сведения об участниках школьного этапа Олимпиады (4-11 классы)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</si>
  <si>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</si>
  <si>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</si>
  <si>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</si>
  <si>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</si>
  <si>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</si>
  <si>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</si>
  <si>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</si>
  <si>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4 - е</t>
  </si>
  <si>
    <t>в том числе СОШ:</t>
  </si>
  <si>
    <t xml:space="preserve">                    ЧОУ, НОУ:</t>
  </si>
  <si>
    <t>7 кл</t>
  </si>
  <si>
    <t>8 кл</t>
  </si>
  <si>
    <t>9 кл</t>
  </si>
  <si>
    <t>10 кл</t>
  </si>
  <si>
    <t>11 кл</t>
  </si>
  <si>
    <t>7. Степень участия обучающихся в предметах школьного этапа Олимпиады в 2017-2018 учебном году</t>
  </si>
  <si>
    <t>Отчет о проведении школьного этапа всероссийской олимпиады школьников в 2017/2018 учебном году</t>
  </si>
  <si>
    <t>Испанский язык</t>
  </si>
  <si>
    <t>Итальянский язык</t>
  </si>
  <si>
    <t>Китайский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</si>
  <si>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</si>
  <si>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</si>
  <si>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</si>
  <si>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t>баллов</t>
  </si>
  <si>
    <t>процент от максимально возможного</t>
  </si>
  <si>
    <t>средний показатель</t>
  </si>
  <si>
    <t>Кол-во баллов, необходимых для участия в муниципальном этапе Олимпиады по соответствующему предмету</t>
  </si>
  <si>
    <t>Средний процент выполнения заданий победителями,%</t>
  </si>
  <si>
    <r>
      <t xml:space="preserve">Приложение
к письму ГБУ ТО 
"Центр оценки качества образования"
от </t>
    </r>
    <r>
      <rPr>
        <u/>
        <sz val="11"/>
        <color rgb="FFFF0000"/>
        <rFont val="Times New Roman"/>
        <family val="1"/>
        <charset val="204"/>
      </rPr>
      <t xml:space="preserve">10.10.2017 </t>
    </r>
    <r>
      <rPr>
        <sz val="11"/>
        <color rgb="FFFF0000"/>
        <rFont val="Times New Roman"/>
        <family val="1"/>
        <charset val="204"/>
      </rPr>
      <t xml:space="preserve">№ </t>
    </r>
    <r>
      <rPr>
        <u/>
        <sz val="11"/>
        <color rgb="FFFF0000"/>
        <rFont val="Times New Roman"/>
        <family val="1"/>
        <charset val="204"/>
      </rPr>
      <t>____/05</t>
    </r>
    <r>
      <rPr>
        <sz val="11"/>
        <color rgb="FFFF0000"/>
        <rFont val="Times New Roman"/>
        <family val="1"/>
        <charset val="204"/>
      </rPr>
      <t xml:space="preserve">
</t>
    </r>
  </si>
  <si>
    <t>2. Количество обучающихся в МО ( 4-11 кл.):</t>
  </si>
  <si>
    <r>
      <rPr>
        <sz val="12"/>
        <color theme="1"/>
        <rFont val="Times New Roman"/>
        <family val="1"/>
        <charset val="204"/>
      </rPr>
      <t xml:space="preserve">3. Укажите количество </t>
    </r>
    <r>
      <rPr>
        <b/>
        <sz val="12"/>
        <color theme="1"/>
        <rFont val="Times New Roman"/>
        <family val="1"/>
        <charset val="204"/>
      </rPr>
      <t>общеобразовательных организаций</t>
    </r>
    <r>
      <rPr>
        <sz val="12"/>
        <color theme="1"/>
        <rFont val="Times New Roman"/>
        <family val="1"/>
        <charset val="204"/>
      </rPr>
      <t xml:space="preserve">, принявших участие в школьном этапе Олимпиады: </t>
    </r>
  </si>
  <si>
    <t>Кашинский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</si>
</sst>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8.8000000000000007"/>
      <color indexed="12"/>
      <name val="Calibri"/>
      <family val="2"/>
      <charset val="204"/>
    </font>
    <font>
      <u/>
      <sz val="10"/>
      <color indexed="12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top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6" borderId="0" xfId="0" applyFont="1" applyFill="1"/>
    <xf numFmtId="0" fontId="9" fillId="6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1" fillId="5" borderId="0" xfId="0" applyFont="1" applyFill="1" applyAlignment="1">
      <alignment wrapText="1"/>
    </xf>
    <xf numFmtId="0" fontId="2" fillId="9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8" fillId="6" borderId="0" xfId="0" applyFont="1" applyFill="1" applyAlignment="1">
      <alignment horizontal="center" vertical="center"/>
    </xf>
    <xf numFmtId="0" fontId="0" fillId="6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1" fillId="12" borderId="0" xfId="0" applyFont="1" applyFill="1" applyAlignment="1">
      <alignment horizontal="center"/>
    </xf>
    <xf numFmtId="0" fontId="7" fillId="0" borderId="4" xfId="0" applyFont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left" vertical="center"/>
    </xf>
    <xf numFmtId="0" fontId="4" fillId="13" borderId="0" xfId="0" applyFont="1" applyFill="1" applyAlignment="1">
      <alignment horizontal="center"/>
    </xf>
    <xf numFmtId="0" fontId="0" fillId="10" borderId="1" xfId="0" applyFill="1" applyBorder="1"/>
    <xf numFmtId="0" fontId="13" fillId="13" borderId="6" xfId="0" applyFont="1" applyFill="1" applyBorder="1" applyAlignment="1"/>
    <xf numFmtId="0" fontId="2" fillId="10" borderId="0" xfId="0" applyFont="1" applyFill="1"/>
    <xf numFmtId="0" fontId="4" fillId="10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/>
    </xf>
    <xf numFmtId="0" fontId="15" fillId="0" borderId="0" xfId="0" applyFont="1"/>
    <xf numFmtId="0" fontId="2" fillId="10" borderId="6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2" fillId="14" borderId="1" xfId="0" applyFont="1" applyFill="1" applyBorder="1"/>
    <xf numFmtId="0" fontId="4" fillId="14" borderId="1" xfId="0" applyFont="1" applyFill="1" applyBorder="1"/>
    <xf numFmtId="0" fontId="12" fillId="3" borderId="0" xfId="0" applyFont="1" applyFill="1" applyAlignment="1">
      <alignment horizontal="left"/>
    </xf>
    <xf numFmtId="0" fontId="18" fillId="0" borderId="0" xfId="0" applyFont="1"/>
    <xf numFmtId="0" fontId="2" fillId="10" borderId="6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 applyProtection="1">
      <alignment horizontal="justify" vertical="justify"/>
    </xf>
    <xf numFmtId="0" fontId="4" fillId="0" borderId="1" xfId="0" applyFont="1" applyFill="1" applyBorder="1" applyAlignment="1">
      <alignment horizontal="center" vertical="justify"/>
    </xf>
    <xf numFmtId="0" fontId="21" fillId="0" borderId="0" xfId="1" applyFont="1" applyFill="1" applyAlignment="1" applyProtection="1">
      <alignment horizontal="justify" vertical="justify"/>
    </xf>
    <xf numFmtId="0" fontId="19" fillId="0" borderId="1" xfId="0" applyFont="1" applyBorder="1" applyAlignment="1" applyProtection="1">
      <alignment horizontal="center" vertical="justify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1" fillId="15" borderId="10" xfId="1" applyFont="1" applyFill="1" applyBorder="1" applyAlignment="1" applyProtection="1">
      <alignment vertical="center" wrapText="1"/>
    </xf>
    <xf numFmtId="0" fontId="21" fillId="0" borderId="0" xfId="1" applyFont="1" applyAlignment="1" applyProtection="1">
      <alignment horizontal="justify" vertical="justify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11" borderId="4" xfId="0" applyFont="1" applyFill="1" applyBorder="1" applyAlignment="1">
      <alignment horizontal="center"/>
    </xf>
    <xf numFmtId="0" fontId="1" fillId="5" borderId="0" xfId="0" applyFont="1" applyFill="1" applyAlignment="1">
      <alignment horizontal="left" wrapText="1"/>
    </xf>
    <xf numFmtId="0" fontId="1" fillId="10" borderId="8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11" zoomScale="80" zoomScaleNormal="80" workbookViewId="0">
      <selection activeCell="M88" sqref="M88"/>
    </sheetView>
  </sheetViews>
  <sheetFormatPr defaultColWidth="9.140625" defaultRowHeight="15"/>
  <cols>
    <col min="1" max="1" width="5" style="1" customWidth="1"/>
    <col min="2" max="2" width="30" style="1" customWidth="1"/>
    <col min="3" max="3" width="16.42578125" style="1" customWidth="1"/>
    <col min="4" max="4" width="15.140625" style="1" customWidth="1"/>
    <col min="5" max="5" width="29.85546875" style="1" customWidth="1"/>
    <col min="6" max="6" width="16.28515625" style="1" customWidth="1"/>
    <col min="7" max="7" width="29" style="1" customWidth="1"/>
    <col min="8" max="8" width="16.28515625" style="1" customWidth="1"/>
    <col min="9" max="9" width="11.140625" style="33" bestFit="1" customWidth="1"/>
    <col min="10" max="16384" width="9.140625" style="1"/>
  </cols>
  <sheetData>
    <row r="1" spans="1:9" ht="87" customHeight="1">
      <c r="F1" s="85" t="s">
        <v>101</v>
      </c>
      <c r="G1" s="85"/>
    </row>
    <row r="2" spans="1:9" ht="28.5" customHeight="1">
      <c r="A2" s="95" t="s">
        <v>89</v>
      </c>
      <c r="B2" s="95"/>
      <c r="C2" s="95"/>
      <c r="D2" s="95"/>
      <c r="E2" s="95"/>
      <c r="F2" s="95"/>
      <c r="G2" s="95"/>
    </row>
    <row r="3" spans="1:9" ht="16.5" customHeight="1">
      <c r="A3" s="94" t="s">
        <v>30</v>
      </c>
      <c r="B3" s="94"/>
      <c r="C3" s="93" t="s">
        <v>104</v>
      </c>
      <c r="D3" s="93"/>
      <c r="E3" s="93"/>
      <c r="F3" s="93"/>
      <c r="G3" s="93"/>
    </row>
    <row r="4" spans="1:9" ht="17.25" customHeight="1">
      <c r="A4" s="3"/>
      <c r="B4" s="84" t="s">
        <v>38</v>
      </c>
      <c r="C4" s="84"/>
      <c r="D4" s="84"/>
      <c r="E4" s="84"/>
      <c r="F4" s="29"/>
      <c r="G4" s="33"/>
      <c r="I4" s="23" t="s">
        <v>71</v>
      </c>
    </row>
    <row r="5" spans="1:9" ht="15.75" customHeight="1">
      <c r="A5" s="3"/>
      <c r="B5" s="84" t="s">
        <v>81</v>
      </c>
      <c r="C5" s="84"/>
      <c r="D5" s="84"/>
      <c r="E5" s="84"/>
      <c r="F5" s="61"/>
      <c r="G5" s="3"/>
    </row>
    <row r="6" spans="1:9" ht="15.75" customHeight="1">
      <c r="A6" s="3"/>
      <c r="B6" s="84" t="s">
        <v>34</v>
      </c>
      <c r="C6" s="84"/>
      <c r="D6" s="84"/>
      <c r="E6" s="84"/>
      <c r="F6" s="62"/>
      <c r="G6" s="3"/>
    </row>
    <row r="7" spans="1:9" ht="14.25" customHeight="1">
      <c r="A7" s="3"/>
      <c r="B7" s="84" t="s">
        <v>35</v>
      </c>
      <c r="C7" s="84"/>
      <c r="D7" s="84"/>
      <c r="E7" s="84"/>
      <c r="F7" s="61"/>
      <c r="G7" s="3"/>
    </row>
    <row r="8" spans="1:9" ht="14.25" customHeight="1">
      <c r="A8" s="3"/>
      <c r="B8" s="84" t="s">
        <v>82</v>
      </c>
      <c r="C8" s="84"/>
      <c r="D8" s="84"/>
      <c r="E8" s="84"/>
      <c r="F8" s="61"/>
      <c r="G8" s="28" t="str">
        <f>IF($F$4=$I$8,"п.1 - верно","ОШИБКА в стр.4-8")</f>
        <v>п.1 - верно</v>
      </c>
      <c r="I8" s="34">
        <f>$F$5+$F$6+$F$7+$F$8</f>
        <v>0</v>
      </c>
    </row>
    <row r="9" spans="1:9" ht="15.75">
      <c r="A9" s="3"/>
      <c r="B9" s="84" t="s">
        <v>102</v>
      </c>
      <c r="C9" s="84"/>
      <c r="D9" s="84"/>
      <c r="E9" s="84"/>
      <c r="F9" s="63"/>
      <c r="G9" s="97"/>
      <c r="H9" s="97"/>
      <c r="I9" s="24"/>
    </row>
    <row r="10" spans="1:9" ht="33" customHeight="1">
      <c r="B10" s="82" t="s">
        <v>103</v>
      </c>
      <c r="C10" s="83"/>
      <c r="D10" s="83"/>
      <c r="E10" s="83"/>
      <c r="F10" s="64"/>
      <c r="G10" s="28" t="str">
        <f>IF($F$10=$I$10,"верно кол-во ОО-участников этапа","ОШИБКА в п.4 или (и)п.3")</f>
        <v>верно кол-во ОО-участников этапа</v>
      </c>
      <c r="I10" s="24"/>
    </row>
    <row r="11" spans="1:9" ht="22.5" customHeight="1">
      <c r="A11" s="40" t="s">
        <v>37</v>
      </c>
      <c r="B11" s="40"/>
      <c r="C11" s="39"/>
      <c r="D11" s="39"/>
      <c r="E11" s="39"/>
      <c r="F11" s="39"/>
      <c r="G11" s="39"/>
      <c r="H11" s="20"/>
    </row>
    <row r="12" spans="1:9" ht="59.25" customHeight="1">
      <c r="A12" s="80" t="s">
        <v>4</v>
      </c>
      <c r="B12" s="87" t="s">
        <v>0</v>
      </c>
      <c r="C12" s="89" t="s">
        <v>1</v>
      </c>
      <c r="D12" s="91" t="s">
        <v>2</v>
      </c>
      <c r="E12" s="89" t="s">
        <v>3</v>
      </c>
      <c r="F12" s="86" t="s">
        <v>36</v>
      </c>
      <c r="G12" s="86"/>
      <c r="H12" s="4"/>
    </row>
    <row r="13" spans="1:9" ht="33" customHeight="1">
      <c r="A13" s="81"/>
      <c r="B13" s="88"/>
      <c r="C13" s="90"/>
      <c r="D13" s="92"/>
      <c r="E13" s="90"/>
      <c r="F13" s="7" t="s">
        <v>33</v>
      </c>
      <c r="G13" s="8" t="s">
        <v>70</v>
      </c>
      <c r="H13" s="6"/>
    </row>
    <row r="14" spans="1:9">
      <c r="A14" s="9"/>
      <c r="B14" s="9"/>
      <c r="C14" s="65"/>
      <c r="D14" s="65"/>
      <c r="E14" s="65"/>
      <c r="F14" s="68"/>
      <c r="G14" s="65"/>
      <c r="H14" s="4"/>
    </row>
    <row r="15" spans="1:9">
      <c r="A15" s="9"/>
      <c r="B15" s="9"/>
      <c r="C15" s="65"/>
      <c r="D15" s="65"/>
      <c r="E15" s="65"/>
      <c r="F15" s="68"/>
      <c r="G15" s="65"/>
      <c r="H15" s="4"/>
    </row>
    <row r="16" spans="1:9">
      <c r="A16" s="9"/>
      <c r="B16" s="9"/>
      <c r="C16" s="65"/>
      <c r="D16" s="65"/>
      <c r="E16" s="65"/>
      <c r="F16" s="68"/>
      <c r="G16" s="66"/>
      <c r="H16" s="4"/>
    </row>
    <row r="17" spans="1:8">
      <c r="A17" s="9"/>
      <c r="B17" s="9"/>
      <c r="C17" s="65"/>
      <c r="D17" s="65"/>
      <c r="E17" s="65"/>
      <c r="F17" s="68"/>
      <c r="G17" s="65"/>
      <c r="H17" s="4"/>
    </row>
    <row r="18" spans="1:8">
      <c r="A18" s="9"/>
      <c r="B18" s="9"/>
      <c r="C18" s="65"/>
      <c r="D18" s="65"/>
      <c r="E18" s="65"/>
      <c r="F18" s="68"/>
      <c r="G18" s="65"/>
      <c r="H18" s="4"/>
    </row>
    <row r="19" spans="1:8" ht="15.75" thickBot="1">
      <c r="A19" s="9"/>
      <c r="B19" s="9"/>
      <c r="C19" s="65"/>
      <c r="D19" s="65"/>
      <c r="E19" s="65"/>
      <c r="F19" s="79"/>
      <c r="G19" s="65"/>
      <c r="H19" s="4"/>
    </row>
    <row r="20" spans="1:8" ht="15.75" thickBot="1">
      <c r="A20" s="9"/>
      <c r="B20" s="9"/>
      <c r="C20" s="65"/>
      <c r="D20" s="65"/>
      <c r="E20" s="65"/>
      <c r="F20" s="78"/>
      <c r="G20" s="65"/>
      <c r="H20" s="4"/>
    </row>
    <row r="21" spans="1:8">
      <c r="A21" s="9"/>
      <c r="B21" s="9"/>
      <c r="C21" s="67"/>
      <c r="D21" s="70"/>
      <c r="E21" s="70"/>
      <c r="F21" s="69"/>
      <c r="G21" s="70"/>
      <c r="H21" s="4"/>
    </row>
    <row r="22" spans="1:8">
      <c r="A22" s="9"/>
      <c r="B22" s="9"/>
      <c r="C22" s="65"/>
      <c r="D22" s="65"/>
      <c r="E22" s="65"/>
      <c r="F22" s="68"/>
      <c r="G22" s="65"/>
      <c r="H22" s="4"/>
    </row>
    <row r="23" spans="1:8" ht="0.6" customHeight="1">
      <c r="A23" s="9">
        <v>10</v>
      </c>
      <c r="B23" s="9"/>
      <c r="C23" s="9"/>
      <c r="D23" s="9"/>
      <c r="E23" s="9"/>
      <c r="F23" s="9"/>
      <c r="G23" s="9"/>
      <c r="H23" s="4"/>
    </row>
    <row r="24" spans="1:8" hidden="1">
      <c r="A24" s="9">
        <v>11</v>
      </c>
      <c r="B24" s="9"/>
      <c r="C24" s="9"/>
      <c r="D24" s="9"/>
      <c r="E24" s="9"/>
      <c r="F24" s="9"/>
      <c r="G24" s="9"/>
      <c r="H24" s="4"/>
    </row>
    <row r="25" spans="1:8" hidden="1">
      <c r="A25" s="9">
        <v>12</v>
      </c>
      <c r="B25" s="9"/>
      <c r="C25" s="9"/>
      <c r="D25" s="9"/>
      <c r="E25" s="9"/>
      <c r="F25" s="9"/>
      <c r="G25" s="9"/>
      <c r="H25" s="4"/>
    </row>
    <row r="26" spans="1:8" hidden="1">
      <c r="A26" s="9">
        <v>13</v>
      </c>
      <c r="B26" s="9"/>
      <c r="C26" s="9"/>
      <c r="D26" s="9"/>
      <c r="E26" s="9"/>
      <c r="F26" s="9"/>
      <c r="G26" s="9"/>
      <c r="H26" s="4"/>
    </row>
    <row r="27" spans="1:8" hidden="1">
      <c r="A27" s="9">
        <v>14</v>
      </c>
      <c r="B27" s="9"/>
      <c r="C27" s="9"/>
      <c r="D27" s="9"/>
      <c r="E27" s="9"/>
      <c r="F27" s="9"/>
      <c r="G27" s="9"/>
      <c r="H27" s="4"/>
    </row>
    <row r="28" spans="1:8" hidden="1">
      <c r="A28" s="9">
        <v>15</v>
      </c>
      <c r="B28" s="9"/>
      <c r="C28" s="9"/>
      <c r="D28" s="9"/>
      <c r="E28" s="9"/>
      <c r="F28" s="9"/>
      <c r="G28" s="9"/>
      <c r="H28" s="4"/>
    </row>
    <row r="29" spans="1:8" hidden="1">
      <c r="A29" s="9">
        <v>16</v>
      </c>
      <c r="B29" s="9"/>
      <c r="C29" s="9"/>
      <c r="D29" s="9"/>
      <c r="E29" s="9"/>
      <c r="F29" s="9"/>
      <c r="G29" s="9"/>
      <c r="H29" s="4"/>
    </row>
    <row r="30" spans="1:8" hidden="1">
      <c r="A30" s="9">
        <v>17</v>
      </c>
      <c r="B30" s="9"/>
      <c r="C30" s="9"/>
      <c r="D30" s="9"/>
      <c r="E30" s="9"/>
      <c r="F30" s="9"/>
      <c r="G30" s="9"/>
      <c r="H30" s="4"/>
    </row>
    <row r="31" spans="1:8" hidden="1">
      <c r="A31" s="9">
        <v>18</v>
      </c>
      <c r="B31" s="9"/>
      <c r="C31" s="9"/>
      <c r="D31" s="9"/>
      <c r="E31" s="9"/>
      <c r="F31" s="9"/>
      <c r="G31" s="9"/>
      <c r="H31" s="4"/>
    </row>
    <row r="32" spans="1:8" hidden="1">
      <c r="A32" s="9">
        <v>19</v>
      </c>
      <c r="B32" s="9"/>
      <c r="C32" s="9"/>
      <c r="D32" s="9"/>
      <c r="E32" s="9"/>
      <c r="F32" s="9"/>
      <c r="G32" s="9"/>
      <c r="H32" s="4"/>
    </row>
    <row r="33" spans="1:8" hidden="1">
      <c r="A33" s="9">
        <v>20</v>
      </c>
      <c r="B33" s="9"/>
      <c r="C33" s="9"/>
      <c r="D33" s="9"/>
      <c r="E33" s="9"/>
      <c r="F33" s="9"/>
      <c r="G33" s="9"/>
      <c r="H33" s="4"/>
    </row>
    <row r="34" spans="1:8" hidden="1">
      <c r="A34" s="9">
        <v>21</v>
      </c>
      <c r="B34" s="9"/>
      <c r="C34" s="9"/>
      <c r="D34" s="9"/>
      <c r="E34" s="9"/>
      <c r="F34" s="9"/>
      <c r="G34" s="9"/>
      <c r="H34" s="4"/>
    </row>
    <row r="35" spans="1:8" hidden="1">
      <c r="A35" s="9">
        <v>22</v>
      </c>
      <c r="B35" s="9"/>
      <c r="C35" s="9"/>
      <c r="D35" s="9"/>
      <c r="E35" s="9"/>
      <c r="F35" s="9"/>
      <c r="G35" s="9"/>
      <c r="H35" s="4"/>
    </row>
    <row r="36" spans="1:8" ht="7.9" hidden="1" customHeight="1">
      <c r="A36" s="9">
        <v>23</v>
      </c>
      <c r="B36" s="9"/>
      <c r="C36" s="9"/>
      <c r="D36" s="9"/>
      <c r="E36" s="9"/>
      <c r="F36" s="9"/>
      <c r="G36" s="9"/>
      <c r="H36" s="4"/>
    </row>
    <row r="37" spans="1:8" hidden="1">
      <c r="A37" s="9">
        <v>24</v>
      </c>
      <c r="B37" s="9"/>
      <c r="C37" s="9"/>
      <c r="D37" s="9"/>
      <c r="E37" s="9"/>
      <c r="F37" s="9"/>
      <c r="G37" s="9"/>
      <c r="H37" s="4"/>
    </row>
    <row r="38" spans="1:8" hidden="1">
      <c r="A38" s="9">
        <v>25</v>
      </c>
      <c r="B38" s="9"/>
      <c r="C38" s="9"/>
      <c r="D38" s="9"/>
      <c r="E38" s="9"/>
      <c r="F38" s="9"/>
      <c r="G38" s="9"/>
      <c r="H38" s="4"/>
    </row>
    <row r="39" spans="1:8" hidden="1">
      <c r="A39" s="9">
        <v>26</v>
      </c>
      <c r="B39" s="9"/>
      <c r="C39" s="9"/>
      <c r="D39" s="9"/>
      <c r="E39" s="9"/>
      <c r="F39" s="9"/>
      <c r="G39" s="9"/>
      <c r="H39" s="4"/>
    </row>
    <row r="40" spans="1:8" hidden="1">
      <c r="A40" s="9">
        <v>27</v>
      </c>
      <c r="B40" s="9"/>
      <c r="C40" s="9"/>
      <c r="D40" s="9"/>
      <c r="E40" s="9"/>
      <c r="F40" s="9"/>
      <c r="G40" s="9"/>
      <c r="H40" s="4"/>
    </row>
    <row r="41" spans="1:8" hidden="1">
      <c r="A41" s="9">
        <v>28</v>
      </c>
      <c r="B41" s="9"/>
      <c r="C41" s="9"/>
      <c r="D41" s="9"/>
      <c r="E41" s="9"/>
      <c r="F41" s="9"/>
      <c r="G41" s="9"/>
      <c r="H41" s="4"/>
    </row>
    <row r="42" spans="1:8" hidden="1">
      <c r="A42" s="9">
        <v>29</v>
      </c>
      <c r="B42" s="9"/>
      <c r="C42" s="9"/>
      <c r="D42" s="9"/>
      <c r="E42" s="9"/>
      <c r="F42" s="9"/>
      <c r="G42" s="9"/>
      <c r="H42" s="4"/>
    </row>
    <row r="43" spans="1:8" hidden="1">
      <c r="A43" s="9">
        <v>30</v>
      </c>
      <c r="B43" s="9"/>
      <c r="C43" s="9"/>
      <c r="D43" s="9"/>
      <c r="E43" s="9"/>
      <c r="F43" s="9"/>
      <c r="G43" s="9"/>
      <c r="H43" s="4"/>
    </row>
    <row r="44" spans="1:8" hidden="1">
      <c r="A44" s="9">
        <v>31</v>
      </c>
      <c r="B44" s="9"/>
      <c r="C44" s="9"/>
      <c r="D44" s="9"/>
      <c r="E44" s="9"/>
      <c r="F44" s="9"/>
      <c r="G44" s="9"/>
      <c r="H44" s="4"/>
    </row>
    <row r="45" spans="1:8" hidden="1">
      <c r="A45" s="9">
        <v>32</v>
      </c>
      <c r="B45" s="9"/>
      <c r="C45" s="9"/>
      <c r="D45" s="9"/>
      <c r="E45" s="9"/>
      <c r="F45" s="9"/>
      <c r="G45" s="9"/>
      <c r="H45" s="4"/>
    </row>
    <row r="46" spans="1:8" hidden="1">
      <c r="A46" s="9">
        <v>33</v>
      </c>
      <c r="B46" s="9"/>
      <c r="C46" s="9"/>
      <c r="D46" s="9"/>
      <c r="E46" s="9"/>
      <c r="F46" s="9"/>
      <c r="G46" s="9"/>
      <c r="H46" s="4"/>
    </row>
    <row r="47" spans="1:8" ht="4.1500000000000004" hidden="1" customHeight="1">
      <c r="A47" s="9">
        <v>34</v>
      </c>
      <c r="B47" s="9"/>
      <c r="C47" s="9"/>
      <c r="D47" s="9"/>
      <c r="E47" s="9"/>
      <c r="F47" s="9"/>
      <c r="G47" s="9"/>
      <c r="H47" s="4"/>
    </row>
    <row r="48" spans="1:8" hidden="1">
      <c r="A48" s="9">
        <v>35</v>
      </c>
      <c r="B48" s="9"/>
      <c r="C48" s="9"/>
      <c r="D48" s="9"/>
      <c r="E48" s="9"/>
      <c r="F48" s="9"/>
      <c r="G48" s="9"/>
      <c r="H48" s="4"/>
    </row>
    <row r="49" spans="1:8" hidden="1">
      <c r="A49" s="9">
        <v>36</v>
      </c>
      <c r="B49" s="9"/>
      <c r="C49" s="9"/>
      <c r="D49" s="9"/>
      <c r="E49" s="9"/>
      <c r="F49" s="9"/>
      <c r="G49" s="9"/>
      <c r="H49" s="4"/>
    </row>
    <row r="50" spans="1:8" hidden="1">
      <c r="A50" s="9">
        <v>37</v>
      </c>
      <c r="B50" s="9"/>
      <c r="C50" s="9"/>
      <c r="D50" s="9"/>
      <c r="E50" s="9"/>
      <c r="F50" s="9"/>
      <c r="G50" s="9"/>
      <c r="H50" s="4"/>
    </row>
    <row r="51" spans="1:8" hidden="1">
      <c r="A51" s="9">
        <v>38</v>
      </c>
      <c r="B51" s="9"/>
      <c r="C51" s="9"/>
      <c r="D51" s="9"/>
      <c r="E51" s="9"/>
      <c r="F51" s="9"/>
      <c r="G51" s="9"/>
      <c r="H51" s="4"/>
    </row>
    <row r="52" spans="1:8" hidden="1">
      <c r="A52" s="9">
        <v>39</v>
      </c>
      <c r="B52" s="9"/>
      <c r="C52" s="9"/>
      <c r="D52" s="9"/>
      <c r="E52" s="9"/>
      <c r="F52" s="9"/>
      <c r="G52" s="9"/>
      <c r="H52" s="4"/>
    </row>
    <row r="53" spans="1:8" hidden="1">
      <c r="A53" s="9">
        <v>40</v>
      </c>
      <c r="B53" s="9"/>
      <c r="C53" s="9"/>
      <c r="D53" s="9"/>
      <c r="E53" s="9"/>
      <c r="F53" s="9"/>
      <c r="G53" s="9"/>
      <c r="H53" s="4"/>
    </row>
    <row r="54" spans="1:8" hidden="1">
      <c r="A54" s="9">
        <v>41</v>
      </c>
      <c r="B54" s="9"/>
      <c r="C54" s="9"/>
      <c r="D54" s="9"/>
      <c r="E54" s="9"/>
      <c r="F54" s="9"/>
      <c r="G54" s="9"/>
      <c r="H54" s="4"/>
    </row>
    <row r="55" spans="1:8" hidden="1">
      <c r="A55" s="9">
        <v>42</v>
      </c>
      <c r="B55" s="9"/>
      <c r="C55" s="9"/>
      <c r="D55" s="9"/>
      <c r="E55" s="9"/>
      <c r="F55" s="9"/>
      <c r="G55" s="9"/>
      <c r="H55" s="4"/>
    </row>
    <row r="56" spans="1:8" ht="9" hidden="1" customHeight="1">
      <c r="A56" s="9">
        <v>43</v>
      </c>
      <c r="B56" s="9"/>
      <c r="C56" s="9"/>
      <c r="D56" s="9"/>
      <c r="E56" s="9"/>
      <c r="F56" s="9"/>
      <c r="G56" s="9"/>
      <c r="H56" s="4"/>
    </row>
    <row r="57" spans="1:8" hidden="1">
      <c r="A57" s="9">
        <v>44</v>
      </c>
      <c r="B57" s="9"/>
      <c r="C57" s="9"/>
      <c r="D57" s="9"/>
      <c r="E57" s="9"/>
      <c r="F57" s="9"/>
      <c r="G57" s="9"/>
      <c r="H57" s="4"/>
    </row>
    <row r="58" spans="1:8" hidden="1">
      <c r="A58" s="9">
        <v>45</v>
      </c>
      <c r="B58" s="9"/>
      <c r="C58" s="9"/>
      <c r="D58" s="9"/>
      <c r="E58" s="9"/>
      <c r="F58" s="9"/>
      <c r="G58" s="9"/>
      <c r="H58" s="4"/>
    </row>
    <row r="59" spans="1:8" hidden="1">
      <c r="A59" s="9">
        <v>46</v>
      </c>
      <c r="B59" s="9"/>
      <c r="C59" s="9"/>
      <c r="D59" s="9"/>
      <c r="E59" s="9"/>
      <c r="F59" s="9"/>
      <c r="G59" s="9"/>
      <c r="H59" s="4"/>
    </row>
    <row r="60" spans="1:8" hidden="1">
      <c r="A60" s="9">
        <v>47</v>
      </c>
      <c r="B60" s="9"/>
      <c r="C60" s="9"/>
      <c r="D60" s="9"/>
      <c r="E60" s="9"/>
      <c r="F60" s="9"/>
      <c r="G60" s="9"/>
      <c r="H60" s="4"/>
    </row>
    <row r="61" spans="1:8" hidden="1">
      <c r="A61" s="9">
        <v>48</v>
      </c>
      <c r="B61" s="9"/>
      <c r="C61" s="9"/>
      <c r="D61" s="9"/>
      <c r="E61" s="9"/>
      <c r="F61" s="9"/>
      <c r="G61" s="9"/>
      <c r="H61" s="4"/>
    </row>
    <row r="62" spans="1:8" hidden="1">
      <c r="A62" s="9">
        <v>49</v>
      </c>
      <c r="B62" s="9"/>
      <c r="C62" s="9"/>
      <c r="D62" s="9"/>
      <c r="E62" s="9"/>
      <c r="F62" s="9"/>
      <c r="G62" s="9"/>
      <c r="H62" s="4"/>
    </row>
    <row r="63" spans="1:8" hidden="1">
      <c r="A63" s="9">
        <v>50</v>
      </c>
      <c r="B63" s="9"/>
      <c r="C63" s="9"/>
      <c r="D63" s="9"/>
      <c r="E63" s="9"/>
      <c r="F63" s="9"/>
      <c r="G63" s="9"/>
      <c r="H63" s="4"/>
    </row>
    <row r="64" spans="1:8" hidden="1">
      <c r="A64" s="9">
        <v>51</v>
      </c>
      <c r="B64" s="9"/>
      <c r="C64" s="9"/>
      <c r="D64" s="9"/>
      <c r="E64" s="9"/>
      <c r="F64" s="9"/>
      <c r="G64" s="9"/>
      <c r="H64" s="4"/>
    </row>
    <row r="65" spans="1:9" hidden="1">
      <c r="A65" s="9">
        <v>52</v>
      </c>
      <c r="B65" s="9"/>
      <c r="C65" s="9"/>
      <c r="D65" s="9"/>
      <c r="E65" s="9"/>
      <c r="F65" s="9"/>
      <c r="G65" s="9"/>
      <c r="H65" s="4"/>
    </row>
    <row r="66" spans="1:9" hidden="1">
      <c r="A66" s="9">
        <v>53</v>
      </c>
      <c r="B66" s="9"/>
      <c r="C66" s="9"/>
      <c r="D66" s="9"/>
      <c r="E66" s="9"/>
      <c r="F66" s="9"/>
      <c r="G66" s="9"/>
      <c r="H66" s="4"/>
    </row>
    <row r="67" spans="1:9" hidden="1">
      <c r="A67" s="9">
        <v>54</v>
      </c>
      <c r="B67" s="9"/>
      <c r="C67" s="9"/>
      <c r="D67" s="9"/>
      <c r="E67" s="9"/>
      <c r="F67" s="9"/>
      <c r="G67" s="9"/>
      <c r="H67" s="4"/>
    </row>
    <row r="68" spans="1:9" hidden="1">
      <c r="A68" s="9">
        <v>55</v>
      </c>
      <c r="B68" s="9"/>
      <c r="C68" s="9"/>
      <c r="D68" s="9"/>
      <c r="E68" s="9"/>
      <c r="F68" s="9"/>
      <c r="G68" s="9"/>
      <c r="H68" s="4"/>
    </row>
    <row r="69" spans="1:9" hidden="1">
      <c r="A69" s="9">
        <v>56</v>
      </c>
      <c r="B69" s="9"/>
      <c r="C69" s="9"/>
      <c r="D69" s="9"/>
      <c r="E69" s="9"/>
      <c r="F69" s="9"/>
      <c r="G69" s="9"/>
      <c r="H69" s="4"/>
    </row>
    <row r="70" spans="1:9" hidden="1">
      <c r="A70" s="9">
        <v>57</v>
      </c>
      <c r="B70" s="9"/>
      <c r="C70" s="9"/>
      <c r="D70" s="9"/>
      <c r="E70" s="9"/>
      <c r="F70" s="9"/>
      <c r="G70" s="9"/>
      <c r="H70" s="4"/>
    </row>
    <row r="71" spans="1:9" hidden="1">
      <c r="A71" s="9">
        <v>58</v>
      </c>
      <c r="B71" s="9"/>
      <c r="C71" s="9"/>
      <c r="D71" s="9"/>
      <c r="E71" s="9"/>
      <c r="F71" s="9"/>
      <c r="G71" s="9"/>
      <c r="H71" s="4"/>
    </row>
    <row r="72" spans="1:9" hidden="1">
      <c r="A72" s="9">
        <v>59</v>
      </c>
      <c r="B72" s="9"/>
      <c r="C72" s="9"/>
      <c r="D72" s="9"/>
      <c r="E72" s="9"/>
      <c r="F72" s="9"/>
      <c r="G72" s="9"/>
      <c r="H72" s="4"/>
    </row>
    <row r="73" spans="1:9" hidden="1">
      <c r="A73" s="9">
        <v>60</v>
      </c>
      <c r="B73" s="9"/>
      <c r="C73" s="9"/>
      <c r="D73" s="9"/>
      <c r="E73" s="9"/>
      <c r="F73" s="9"/>
      <c r="G73" s="9"/>
      <c r="H73" s="4"/>
    </row>
    <row r="74" spans="1:9" hidden="1">
      <c r="A74" s="9">
        <v>61</v>
      </c>
      <c r="B74" s="9"/>
      <c r="C74" s="9"/>
      <c r="D74" s="9"/>
      <c r="E74" s="9"/>
      <c r="F74" s="9"/>
      <c r="G74" s="9"/>
      <c r="H74" s="4"/>
    </row>
    <row r="75" spans="1:9" hidden="1">
      <c r="A75" s="9">
        <v>62</v>
      </c>
      <c r="B75" s="9"/>
      <c r="C75" s="9"/>
      <c r="D75" s="9"/>
      <c r="E75" s="9"/>
      <c r="F75" s="9"/>
      <c r="G75" s="9"/>
      <c r="H75" s="4"/>
    </row>
    <row r="76" spans="1:9" hidden="1">
      <c r="A76" s="9">
        <v>63</v>
      </c>
      <c r="B76" s="9"/>
      <c r="C76" s="9"/>
      <c r="D76" s="9"/>
      <c r="E76" s="9"/>
      <c r="F76" s="9"/>
      <c r="G76" s="9"/>
      <c r="H76" s="4"/>
    </row>
    <row r="77" spans="1:9" hidden="1">
      <c r="A77" s="9">
        <v>64</v>
      </c>
      <c r="B77" s="9"/>
      <c r="C77" s="9"/>
      <c r="D77" s="9"/>
      <c r="E77" s="9"/>
      <c r="F77" s="9"/>
      <c r="G77" s="9"/>
      <c r="H77" s="4"/>
    </row>
    <row r="78" spans="1:9" ht="2.25" customHeight="1">
      <c r="A78" s="9">
        <v>65</v>
      </c>
      <c r="B78" s="9"/>
      <c r="C78" s="9"/>
      <c r="D78" s="9"/>
      <c r="E78" s="9"/>
      <c r="F78" s="9"/>
      <c r="G78" s="9"/>
      <c r="H78" s="4"/>
    </row>
    <row r="79" spans="1:9" ht="15.75">
      <c r="A79" s="18"/>
      <c r="B79" s="38">
        <f>COUNTA(B14:B78)</f>
        <v>0</v>
      </c>
      <c r="C79" s="59" t="str">
        <f>IF($B$79=$F$10,"верно кол-во ОО-участников", "ОШИБКА - см.также п.3")</f>
        <v>верно кол-во ОО-участников</v>
      </c>
      <c r="D79" s="53"/>
      <c r="E79" s="18"/>
      <c r="F79" s="18"/>
      <c r="G79" s="18"/>
    </row>
    <row r="80" spans="1:9" s="31" customFormat="1" ht="20.25" customHeight="1">
      <c r="A80" s="21" t="s">
        <v>72</v>
      </c>
      <c r="B80" s="22"/>
      <c r="C80" s="30"/>
      <c r="D80" s="30"/>
      <c r="E80" s="30"/>
      <c r="F80" s="32"/>
      <c r="G80" s="32"/>
      <c r="I80" s="33"/>
    </row>
    <row r="81" spans="1:9" ht="75.75" customHeight="1">
      <c r="A81" s="71" t="s">
        <v>4</v>
      </c>
      <c r="B81" s="73" t="s">
        <v>5</v>
      </c>
      <c r="C81" s="74" t="s">
        <v>6</v>
      </c>
      <c r="D81" s="74" t="s">
        <v>10</v>
      </c>
      <c r="E81" s="74" t="s">
        <v>7</v>
      </c>
      <c r="F81" s="74" t="s">
        <v>8</v>
      </c>
      <c r="G81" s="74" t="s">
        <v>9</v>
      </c>
      <c r="H81" s="74" t="s">
        <v>100</v>
      </c>
      <c r="I81" s="72" t="s">
        <v>93</v>
      </c>
    </row>
    <row r="82" spans="1:9" ht="15.75" customHeight="1">
      <c r="A82" s="9">
        <v>1</v>
      </c>
      <c r="B82" s="16" t="s">
        <v>11</v>
      </c>
      <c r="C82" s="9"/>
      <c r="D82" s="9"/>
      <c r="E82" s="9"/>
      <c r="F82" s="9"/>
      <c r="G82" s="9"/>
      <c r="H82" s="2"/>
      <c r="I82" s="2"/>
    </row>
    <row r="83" spans="1:9" ht="15.75" customHeight="1">
      <c r="A83" s="9">
        <v>2</v>
      </c>
      <c r="B83" s="16" t="s">
        <v>12</v>
      </c>
      <c r="C83" s="9"/>
      <c r="D83" s="9"/>
      <c r="E83" s="9"/>
      <c r="F83" s="9"/>
      <c r="G83" s="9"/>
      <c r="H83" s="2"/>
      <c r="I83" s="2"/>
    </row>
    <row r="84" spans="1:9" ht="15.75" customHeight="1">
      <c r="A84" s="9">
        <v>3</v>
      </c>
      <c r="B84" s="16" t="s">
        <v>31</v>
      </c>
      <c r="C84" s="9"/>
      <c r="D84" s="9"/>
      <c r="E84" s="9"/>
      <c r="F84" s="9"/>
      <c r="G84" s="9"/>
      <c r="H84" s="2"/>
      <c r="I84" s="2"/>
    </row>
    <row r="85" spans="1:9" ht="15.75" customHeight="1">
      <c r="A85" s="9">
        <v>4</v>
      </c>
      <c r="B85" s="16" t="s">
        <v>13</v>
      </c>
      <c r="C85" s="9"/>
      <c r="D85" s="9"/>
      <c r="E85" s="9"/>
      <c r="F85" s="9"/>
      <c r="G85" s="9"/>
      <c r="H85" s="2"/>
      <c r="I85" s="2"/>
    </row>
    <row r="86" spans="1:9" ht="15.75" customHeight="1">
      <c r="A86" s="9">
        <v>5</v>
      </c>
      <c r="B86" s="16" t="s">
        <v>14</v>
      </c>
      <c r="C86" s="9"/>
      <c r="D86" s="9"/>
      <c r="E86" s="9"/>
      <c r="F86" s="9"/>
      <c r="G86" s="9"/>
      <c r="H86" s="2"/>
      <c r="I86" s="2"/>
    </row>
    <row r="87" spans="1:9" ht="15.75" customHeight="1">
      <c r="A87" s="9">
        <v>6</v>
      </c>
      <c r="B87" s="16" t="s">
        <v>15</v>
      </c>
      <c r="C87" s="9"/>
      <c r="D87" s="9"/>
      <c r="E87" s="9"/>
      <c r="F87" s="9"/>
      <c r="G87" s="9"/>
      <c r="H87" s="2"/>
      <c r="I87" s="2"/>
    </row>
    <row r="88" spans="1:9" ht="15.75" customHeight="1">
      <c r="A88" s="9">
        <v>7</v>
      </c>
      <c r="B88" s="16" t="s">
        <v>16</v>
      </c>
      <c r="C88" s="9"/>
      <c r="D88" s="9"/>
      <c r="E88" s="9"/>
      <c r="F88" s="9"/>
      <c r="G88" s="9"/>
      <c r="H88" s="2"/>
      <c r="I88" s="2"/>
    </row>
    <row r="89" spans="1:9" ht="15.75" customHeight="1">
      <c r="A89" s="9">
        <v>8</v>
      </c>
      <c r="B89" s="16" t="s">
        <v>17</v>
      </c>
      <c r="C89" s="9"/>
      <c r="D89" s="9"/>
      <c r="E89" s="9"/>
      <c r="F89" s="9"/>
      <c r="G89" s="9"/>
      <c r="H89" s="2"/>
      <c r="I89" s="2"/>
    </row>
    <row r="90" spans="1:9" ht="15.75" customHeight="1">
      <c r="A90" s="9">
        <v>9</v>
      </c>
      <c r="B90" s="16" t="s">
        <v>18</v>
      </c>
      <c r="C90" s="9"/>
      <c r="D90" s="9"/>
      <c r="E90" s="9"/>
      <c r="F90" s="9"/>
      <c r="G90" s="9"/>
      <c r="H90" s="2"/>
      <c r="I90" s="2"/>
    </row>
    <row r="91" spans="1:9" ht="15.75" customHeight="1">
      <c r="A91" s="9">
        <v>10</v>
      </c>
      <c r="B91" s="16" t="s">
        <v>19</v>
      </c>
      <c r="C91" s="9"/>
      <c r="D91" s="9"/>
      <c r="E91" s="9"/>
      <c r="F91" s="9"/>
      <c r="G91" s="9"/>
      <c r="H91" s="2"/>
      <c r="I91" s="2"/>
    </row>
    <row r="92" spans="1:9" ht="15.75" customHeight="1">
      <c r="A92" s="9">
        <v>11</v>
      </c>
      <c r="B92" s="16" t="s">
        <v>20</v>
      </c>
      <c r="C92" s="9"/>
      <c r="D92" s="9"/>
      <c r="E92" s="9"/>
      <c r="F92" s="9"/>
      <c r="G92" s="9"/>
      <c r="H92" s="2"/>
      <c r="I92" s="2"/>
    </row>
    <row r="93" spans="1:9" ht="15.75" customHeight="1">
      <c r="A93" s="9">
        <v>12</v>
      </c>
      <c r="B93" s="16" t="s">
        <v>21</v>
      </c>
      <c r="C93" s="9"/>
      <c r="D93" s="9"/>
      <c r="E93" s="9"/>
      <c r="F93" s="9"/>
      <c r="G93" s="9"/>
      <c r="H93" s="2"/>
      <c r="I93" s="2"/>
    </row>
    <row r="94" spans="1:9" ht="15.75" customHeight="1">
      <c r="A94" s="9">
        <v>13</v>
      </c>
      <c r="B94" s="16" t="s">
        <v>32</v>
      </c>
      <c r="C94" s="9"/>
      <c r="D94" s="9"/>
      <c r="E94" s="9"/>
      <c r="F94" s="9"/>
      <c r="G94" s="9"/>
      <c r="H94" s="2"/>
      <c r="I94" s="2"/>
    </row>
    <row r="95" spans="1:9" ht="15.75" customHeight="1">
      <c r="A95" s="9">
        <v>14</v>
      </c>
      <c r="B95" s="16" t="s">
        <v>22</v>
      </c>
      <c r="C95" s="9"/>
      <c r="D95" s="9"/>
      <c r="E95" s="9"/>
      <c r="F95" s="9"/>
      <c r="G95" s="9"/>
      <c r="H95" s="2"/>
      <c r="I95" s="2"/>
    </row>
    <row r="96" spans="1:9" ht="15.75" customHeight="1">
      <c r="A96" s="9">
        <v>15</v>
      </c>
      <c r="B96" s="16" t="s">
        <v>90</v>
      </c>
      <c r="C96" s="9"/>
      <c r="D96" s="9"/>
      <c r="E96" s="9"/>
      <c r="F96" s="9"/>
      <c r="G96" s="9"/>
      <c r="H96" s="2"/>
      <c r="I96" s="2"/>
    </row>
    <row r="97" spans="1:9" ht="15.75" customHeight="1">
      <c r="A97" s="9">
        <v>16</v>
      </c>
      <c r="B97" s="16" t="s">
        <v>91</v>
      </c>
      <c r="C97" s="9"/>
      <c r="D97" s="9"/>
      <c r="E97" s="9"/>
      <c r="F97" s="9"/>
      <c r="G97" s="9"/>
      <c r="H97" s="2"/>
      <c r="I97" s="2"/>
    </row>
    <row r="98" spans="1:9" ht="15.75" customHeight="1">
      <c r="A98" s="9">
        <v>17</v>
      </c>
      <c r="B98" s="16" t="s">
        <v>92</v>
      </c>
      <c r="C98" s="9"/>
      <c r="D98" s="9"/>
      <c r="E98" s="9"/>
      <c r="F98" s="9"/>
      <c r="G98" s="9"/>
      <c r="H98" s="2"/>
      <c r="I98" s="2"/>
    </row>
    <row r="99" spans="1:9" ht="15.75" customHeight="1">
      <c r="A99" s="9">
        <v>18</v>
      </c>
      <c r="B99" s="16" t="s">
        <v>23</v>
      </c>
      <c r="C99" s="9"/>
      <c r="D99" s="9"/>
      <c r="E99" s="9"/>
      <c r="F99" s="9"/>
      <c r="G99" s="9"/>
      <c r="H99" s="2"/>
      <c r="I99" s="2"/>
    </row>
    <row r="100" spans="1:9" ht="15.75" customHeight="1">
      <c r="A100" s="9">
        <v>19</v>
      </c>
      <c r="B100" s="16" t="s">
        <v>24</v>
      </c>
      <c r="C100" s="9"/>
      <c r="D100" s="9"/>
      <c r="E100" s="9"/>
      <c r="F100" s="9"/>
      <c r="G100" s="9"/>
      <c r="H100" s="2"/>
      <c r="I100" s="2"/>
    </row>
    <row r="101" spans="1:9" ht="15.75" customHeight="1">
      <c r="A101" s="9">
        <v>20</v>
      </c>
      <c r="B101" s="16" t="s">
        <v>25</v>
      </c>
      <c r="C101" s="9"/>
      <c r="D101" s="9"/>
      <c r="E101" s="9"/>
      <c r="F101" s="9"/>
      <c r="G101" s="9"/>
      <c r="H101" s="2"/>
      <c r="I101" s="2"/>
    </row>
    <row r="102" spans="1:9" ht="15.75" customHeight="1">
      <c r="A102" s="9">
        <v>21</v>
      </c>
      <c r="B102" s="16" t="s">
        <v>26</v>
      </c>
      <c r="C102" s="9"/>
      <c r="D102" s="9"/>
      <c r="E102" s="9"/>
      <c r="F102" s="9"/>
      <c r="G102" s="9"/>
      <c r="H102" s="2"/>
      <c r="I102" s="2"/>
    </row>
    <row r="103" spans="1:9" ht="15.75" customHeight="1">
      <c r="A103" s="9">
        <v>22</v>
      </c>
      <c r="B103" s="16" t="s">
        <v>27</v>
      </c>
      <c r="C103" s="9"/>
      <c r="D103" s="9"/>
      <c r="E103" s="9"/>
      <c r="F103" s="9"/>
      <c r="G103" s="9"/>
      <c r="H103" s="2"/>
      <c r="I103" s="2"/>
    </row>
    <row r="104" spans="1:9" ht="15.75" customHeight="1">
      <c r="A104" s="9">
        <v>23</v>
      </c>
      <c r="B104" s="16" t="s">
        <v>28</v>
      </c>
      <c r="C104" s="9"/>
      <c r="D104" s="9"/>
      <c r="E104" s="9"/>
      <c r="F104" s="9"/>
      <c r="G104" s="9"/>
      <c r="H104" s="2"/>
      <c r="I104" s="2"/>
    </row>
    <row r="105" spans="1:9" ht="15.75" customHeight="1">
      <c r="A105" s="9">
        <v>24</v>
      </c>
      <c r="B105" s="16" t="s">
        <v>29</v>
      </c>
      <c r="C105" s="9"/>
      <c r="D105" s="9"/>
      <c r="E105" s="9"/>
      <c r="F105" s="9"/>
      <c r="G105" s="9"/>
      <c r="H105" s="2"/>
      <c r="I105" s="2"/>
    </row>
    <row r="106" spans="1:9" ht="15.75">
      <c r="A106" s="10"/>
      <c r="B106" s="10"/>
      <c r="C106" s="10"/>
      <c r="D106" s="10"/>
      <c r="E106" s="44">
        <f>SUM(E82:E105)</f>
        <v>0</v>
      </c>
      <c r="F106" s="47"/>
      <c r="G106" s="48"/>
      <c r="H106" s="27"/>
      <c r="I106" s="1">
        <f>SUM(I82:I105)</f>
        <v>0</v>
      </c>
    </row>
    <row r="107" spans="1:9">
      <c r="B107" s="5"/>
      <c r="C107" s="5"/>
      <c r="D107" s="5"/>
      <c r="E107" s="5"/>
      <c r="F107" s="5"/>
      <c r="G107" s="5"/>
    </row>
    <row r="108" spans="1:9" ht="16.5" customHeight="1">
      <c r="A108" s="11" t="s">
        <v>79</v>
      </c>
      <c r="B108" s="11"/>
      <c r="C108" s="96"/>
      <c r="D108" s="96"/>
      <c r="E108" s="96"/>
    </row>
    <row r="109" spans="1:9" ht="16.5" customHeight="1">
      <c r="A109" s="1" t="s">
        <v>78</v>
      </c>
      <c r="C109" s="96"/>
      <c r="D109" s="96"/>
      <c r="E109" s="96"/>
    </row>
  </sheetData>
  <protectedRanges>
    <protectedRange password="CCC5" sqref="F1 A2:A3 B4:B10 A11:C11 A12:G13 G8:G10 I4 I8:I10 B79:D79 A80:E80 A81:I81 E106:H106 A108:B109 C3" name="Запрещенный"/>
    <protectedRange sqref="F4:F10 A14:G78 A82:I105 C108:E109 C3" name="Разрешенный"/>
  </protectedRanges>
  <mergeCells count="20">
    <mergeCell ref="C108:E108"/>
    <mergeCell ref="C109:E109"/>
    <mergeCell ref="A12:A13"/>
    <mergeCell ref="B12:B13"/>
    <mergeCell ref="C12:C13"/>
    <mergeCell ref="D12:D13"/>
    <mergeCell ref="E12:E13"/>
    <mergeCell ref="F12:G12"/>
    <mergeCell ref="B6:E6"/>
    <mergeCell ref="B7:E7"/>
    <mergeCell ref="B8:E8"/>
    <mergeCell ref="B9:E9"/>
    <mergeCell ref="G9:H9"/>
    <mergeCell ref="B10:E10"/>
    <mergeCell ref="F1:G1"/>
    <mergeCell ref="A2:G2"/>
    <mergeCell ref="A3:B3"/>
    <mergeCell ref="C3:G3"/>
    <mergeCell ref="B4:E4"/>
    <mergeCell ref="B5:E5"/>
  </mergeCells>
  <conditionalFormatting sqref="G8:H10">
    <cfRule type="containsText" dxfId="4" priority="2" operator="containsText" text="ошибка">
      <formula>NOT(ISERROR(SEARCH("ошибка",G8)))</formula>
    </cfRule>
    <cfRule type="containsText" dxfId="3" priority="3" operator="containsText" text="ошибка">
      <formula>NOT(ISERROR(SEARCH("ошибка",G8)))</formula>
    </cfRule>
    <cfRule type="containsText" dxfId="2" priority="4" operator="containsText" text="ошибка">
      <formula>NOT(ISERROR(SEARCH("ошибка",G8)))</formula>
    </cfRule>
    <cfRule type="expression" dxfId="1" priority="5">
      <formula>"ошибка**"</formula>
    </cfRule>
  </conditionalFormatting>
  <conditionalFormatting sqref="C79 F106">
    <cfRule type="containsText" dxfId="0" priority="1" operator="containsText" text="ошибка">
      <formula>NOT(ISERROR(SEARCH("ошибка",C79)))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C19" sqref="C19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57" t="s">
        <v>88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23" t="s">
        <v>71</v>
      </c>
      <c r="AB1" s="23" t="s">
        <v>71</v>
      </c>
    </row>
    <row r="2" spans="1:28" ht="18.7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/>
    </row>
    <row r="3" spans="1:28" ht="15.75">
      <c r="A3" s="101" t="s">
        <v>39</v>
      </c>
      <c r="B3" s="102" t="s">
        <v>40</v>
      </c>
      <c r="C3" s="91" t="s">
        <v>41</v>
      </c>
      <c r="D3" s="102" t="s">
        <v>42</v>
      </c>
      <c r="E3" s="103" t="s">
        <v>95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36"/>
      <c r="AB3" s="35"/>
    </row>
    <row r="4" spans="1:28" ht="103.5" customHeight="1">
      <c r="A4" s="101"/>
      <c r="B4" s="102"/>
      <c r="C4" s="92"/>
      <c r="D4" s="102"/>
      <c r="E4" s="19" t="s">
        <v>43</v>
      </c>
      <c r="F4" s="19" t="s">
        <v>44</v>
      </c>
      <c r="G4" s="19" t="s">
        <v>45</v>
      </c>
      <c r="H4" s="19" t="s">
        <v>46</v>
      </c>
      <c r="I4" s="19" t="s">
        <v>47</v>
      </c>
      <c r="J4" s="19" t="s">
        <v>48</v>
      </c>
      <c r="K4" s="19" t="s">
        <v>49</v>
      </c>
      <c r="L4" s="19" t="s">
        <v>50</v>
      </c>
      <c r="M4" s="19" t="s">
        <v>51</v>
      </c>
      <c r="N4" s="19" t="s">
        <v>52</v>
      </c>
      <c r="O4" s="19" t="s">
        <v>53</v>
      </c>
      <c r="P4" s="19" t="s">
        <v>54</v>
      </c>
      <c r="Q4" s="19" t="s">
        <v>55</v>
      </c>
      <c r="R4" s="19" t="s">
        <v>56</v>
      </c>
      <c r="S4" s="19" t="s">
        <v>57</v>
      </c>
      <c r="T4" s="19" t="s">
        <v>58</v>
      </c>
      <c r="U4" s="19" t="s">
        <v>59</v>
      </c>
      <c r="V4" s="19" t="s">
        <v>73</v>
      </c>
      <c r="W4" s="19" t="s">
        <v>74</v>
      </c>
      <c r="X4" s="19" t="s">
        <v>75</v>
      </c>
      <c r="Y4" s="19" t="s">
        <v>76</v>
      </c>
      <c r="Z4" s="19" t="s">
        <v>77</v>
      </c>
      <c r="AA4" s="37"/>
      <c r="AB4" s="35"/>
    </row>
    <row r="5" spans="1:28" ht="15.75">
      <c r="A5" s="77" t="s">
        <v>80</v>
      </c>
      <c r="B5" s="75"/>
      <c r="C5" s="51"/>
      <c r="D5" s="26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42" t="str">
        <f>IF($C5=$AB5, "верно", "ошибка")</f>
        <v>верно</v>
      </c>
      <c r="AB5" s="35">
        <f>SUM($E5:$Z5)</f>
        <v>0</v>
      </c>
    </row>
    <row r="6" spans="1:28" ht="15.75">
      <c r="A6" s="77" t="s">
        <v>60</v>
      </c>
      <c r="B6" s="75"/>
      <c r="C6" s="51"/>
      <c r="D6" s="26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42" t="str">
        <f>IF($C6=$AB6, "верно", "ошибка")</f>
        <v>верно</v>
      </c>
      <c r="AB6" s="35">
        <f t="shared" ref="AB6:AB13" si="0">SUM($E6:$Z6)</f>
        <v>0</v>
      </c>
    </row>
    <row r="7" spans="1:28" ht="15.75">
      <c r="A7" s="77" t="s">
        <v>61</v>
      </c>
      <c r="B7" s="75"/>
      <c r="C7" s="51"/>
      <c r="D7" s="26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42" t="str">
        <f t="shared" ref="AA7:AA13" si="1">IF($C7=$AB7, "верно", "ошибка")</f>
        <v>верно</v>
      </c>
      <c r="AB7" s="35">
        <f t="shared" si="0"/>
        <v>0</v>
      </c>
    </row>
    <row r="8" spans="1:28" ht="15.75">
      <c r="A8" s="77" t="s">
        <v>62</v>
      </c>
      <c r="B8" s="75"/>
      <c r="C8" s="51"/>
      <c r="D8" s="26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42" t="str">
        <f t="shared" si="1"/>
        <v>верно</v>
      </c>
      <c r="AB8" s="35">
        <f t="shared" si="0"/>
        <v>0</v>
      </c>
    </row>
    <row r="9" spans="1:28" ht="15.75">
      <c r="A9" s="77" t="s">
        <v>63</v>
      </c>
      <c r="B9" s="75"/>
      <c r="C9" s="51"/>
      <c r="D9" s="2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42" t="str">
        <f t="shared" si="1"/>
        <v>верно</v>
      </c>
      <c r="AB9" s="35">
        <f t="shared" si="0"/>
        <v>0</v>
      </c>
    </row>
    <row r="10" spans="1:28" ht="15.75">
      <c r="A10" s="77" t="s">
        <v>64</v>
      </c>
      <c r="B10" s="75"/>
      <c r="C10" s="51"/>
      <c r="D10" s="2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42" t="str">
        <f t="shared" si="1"/>
        <v>верно</v>
      </c>
      <c r="AB10" s="35">
        <f t="shared" si="0"/>
        <v>0</v>
      </c>
    </row>
    <row r="11" spans="1:28" ht="15.75">
      <c r="A11" s="77" t="s">
        <v>65</v>
      </c>
      <c r="B11" s="75"/>
      <c r="C11" s="51"/>
      <c r="D11" s="2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2" t="str">
        <f t="shared" si="1"/>
        <v>верно</v>
      </c>
      <c r="AB11" s="35">
        <f t="shared" si="0"/>
        <v>0</v>
      </c>
    </row>
    <row r="12" spans="1:28" ht="15.75">
      <c r="A12" s="77" t="s">
        <v>66</v>
      </c>
      <c r="B12" s="75"/>
      <c r="C12" s="51"/>
      <c r="D12" s="2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42" t="str">
        <f t="shared" si="1"/>
        <v>верно</v>
      </c>
      <c r="AB12" s="35">
        <f t="shared" si="0"/>
        <v>0</v>
      </c>
    </row>
    <row r="13" spans="1:28" ht="15.75">
      <c r="A13" s="14" t="s">
        <v>67</v>
      </c>
      <c r="B13" s="25">
        <f>SUM($B$5:$B$12)</f>
        <v>0</v>
      </c>
      <c r="C13" s="49">
        <f>SUM($C$5:$C$12)</f>
        <v>0</v>
      </c>
      <c r="D13" s="26" t="e">
        <f>C13/B13*100</f>
        <v>#DIV/0!</v>
      </c>
      <c r="E13" s="15">
        <f t="shared" ref="E13:Z13" si="2">SUM(E5:E12)</f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41" t="str">
        <f t="shared" si="1"/>
        <v>верно</v>
      </c>
      <c r="AB13" s="50">
        <f t="shared" si="0"/>
        <v>0</v>
      </c>
    </row>
    <row r="14" spans="1:28" s="52" customFormat="1">
      <c r="B14" s="100" t="s">
        <v>68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28" ht="15.75">
      <c r="B15" s="23" t="s">
        <v>71</v>
      </c>
      <c r="C15" s="98" t="s">
        <v>94</v>
      </c>
      <c r="D15" s="99"/>
      <c r="E15" s="45">
        <f>E13</f>
        <v>0</v>
      </c>
      <c r="F15" s="45">
        <f>F13*2</f>
        <v>0</v>
      </c>
      <c r="G15" s="45">
        <f>G13*3</f>
        <v>0</v>
      </c>
      <c r="H15" s="45">
        <f>H13*4</f>
        <v>0</v>
      </c>
      <c r="I15" s="45">
        <f>I13*5</f>
        <v>0</v>
      </c>
      <c r="J15" s="45">
        <f>J13*6</f>
        <v>0</v>
      </c>
      <c r="K15" s="45">
        <f>K13*7</f>
        <v>0</v>
      </c>
      <c r="L15" s="45">
        <f>L13*8</f>
        <v>0</v>
      </c>
      <c r="M15" s="45">
        <f>M13*9</f>
        <v>0</v>
      </c>
      <c r="N15" s="45">
        <f>N13*10</f>
        <v>0</v>
      </c>
      <c r="O15" s="45">
        <f>O13*11</f>
        <v>0</v>
      </c>
      <c r="P15" s="45">
        <f>P13*12</f>
        <v>0</v>
      </c>
      <c r="Q15" s="45">
        <f>Q13*13</f>
        <v>0</v>
      </c>
      <c r="R15" s="45">
        <f>R13*14</f>
        <v>0</v>
      </c>
      <c r="S15" s="45">
        <f>S13*15</f>
        <v>0</v>
      </c>
      <c r="T15" s="45">
        <f>T13*16</f>
        <v>0</v>
      </c>
      <c r="U15" s="45">
        <f>U13*17</f>
        <v>0</v>
      </c>
      <c r="V15" s="45">
        <f>V13*18</f>
        <v>0</v>
      </c>
      <c r="W15" s="45">
        <f>W13*19</f>
        <v>0</v>
      </c>
      <c r="X15" s="45">
        <f>X13*20</f>
        <v>0</v>
      </c>
      <c r="Y15" s="45">
        <f>Y13*21</f>
        <v>0</v>
      </c>
      <c r="Z15" s="45">
        <f>Z13*22</f>
        <v>0</v>
      </c>
      <c r="AA15" s="43">
        <f>SUM(E15:Z15)</f>
        <v>0</v>
      </c>
    </row>
    <row r="16" spans="1:28">
      <c r="B16" s="23" t="s">
        <v>71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8" spans="2:2" ht="18" customHeight="1">
      <c r="B18" s="58"/>
    </row>
    <row r="19" spans="2:2" ht="22.5" customHeight="1"/>
  </sheetData>
  <protectedRanges>
    <protectedRange sqref="B5:C12 B18:M19 E5:Z12" name="Разрешенный"/>
    <protectedRange password="CCC5" sqref="AA1:AB13 A1:Z4 A5:A13 D3:D12 B13:Z13 B15:B16 B15:AA15 B18:H19 B16:O16" name="Запрещенный"/>
  </protectedRanges>
  <mergeCells count="7">
    <mergeCell ref="C15:D15"/>
    <mergeCell ref="A3:A4"/>
    <mergeCell ref="B3:B4"/>
    <mergeCell ref="C3:C4"/>
    <mergeCell ref="D3:D4"/>
    <mergeCell ref="E3:Z3"/>
    <mergeCell ref="B14:S14"/>
  </mergeCells>
  <conditionalFormatting sqref="AA15 AA5:AA13">
    <cfRule type="cellIs" dxfId="6" priority="2" operator="equal">
      <formula>"ошибка"</formula>
    </cfRule>
  </conditionalFormatting>
  <conditionalFormatting sqref="C16">
    <cfRule type="containsText" dxfId="5" priority="1" operator="containsText" text="ошибка">
      <formula>NOT(ISERROR(SEARCH("ошибка",C16)))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opLeftCell="A10" workbookViewId="0">
      <selection activeCell="G33" sqref="G33"/>
    </sheetView>
  </sheetViews>
  <sheetFormatPr defaultColWidth="9.140625" defaultRowHeight="15"/>
  <cols>
    <col min="1" max="1" width="5" style="1" customWidth="1"/>
    <col min="2" max="2" width="30" style="1" customWidth="1"/>
    <col min="3" max="3" width="7.5703125" style="1" bestFit="1" customWidth="1"/>
    <col min="4" max="4" width="12.5703125" style="1" customWidth="1"/>
    <col min="5" max="5" width="7.5703125" style="1" bestFit="1" customWidth="1"/>
    <col min="6" max="6" width="12.5703125" style="1" customWidth="1"/>
    <col min="7" max="7" width="7.5703125" style="1" bestFit="1" customWidth="1"/>
    <col min="8" max="8" width="12.5703125" style="1" customWidth="1"/>
    <col min="9" max="9" width="7.5703125" style="33" bestFit="1" customWidth="1"/>
    <col min="10" max="10" width="12.5703125" customWidth="1"/>
    <col min="11" max="11" width="7.5703125" style="1" bestFit="1" customWidth="1"/>
    <col min="12" max="12" width="12.5703125" style="1" customWidth="1"/>
    <col min="13" max="16384" width="9.140625" style="1"/>
  </cols>
  <sheetData>
    <row r="1" spans="1:12" s="31" customFormat="1" ht="18.75" customHeight="1">
      <c r="A1" s="21" t="s">
        <v>69</v>
      </c>
      <c r="B1" s="21"/>
      <c r="C1" s="54"/>
      <c r="D1" s="54"/>
      <c r="E1" s="54"/>
      <c r="F1" s="54"/>
    </row>
    <row r="2" spans="1:12" ht="39" customHeight="1">
      <c r="A2" s="80" t="s">
        <v>4</v>
      </c>
      <c r="B2" s="80" t="s">
        <v>5</v>
      </c>
      <c r="C2" s="105" t="s">
        <v>99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4"/>
      <c r="B3" s="104"/>
      <c r="C3" s="106" t="s">
        <v>83</v>
      </c>
      <c r="D3" s="107"/>
      <c r="E3" s="108" t="s">
        <v>84</v>
      </c>
      <c r="F3" s="109"/>
      <c r="G3" s="106" t="s">
        <v>85</v>
      </c>
      <c r="H3" s="107"/>
      <c r="I3" s="108" t="s">
        <v>86</v>
      </c>
      <c r="J3" s="109"/>
      <c r="K3" s="106" t="s">
        <v>87</v>
      </c>
      <c r="L3" s="107"/>
    </row>
    <row r="4" spans="1:12" ht="38.25">
      <c r="A4" s="81"/>
      <c r="B4" s="81"/>
      <c r="C4" s="76" t="s">
        <v>96</v>
      </c>
      <c r="D4" s="76" t="s">
        <v>97</v>
      </c>
      <c r="E4" s="60" t="s">
        <v>96</v>
      </c>
      <c r="F4" s="60" t="s">
        <v>97</v>
      </c>
      <c r="G4" s="76" t="s">
        <v>96</v>
      </c>
      <c r="H4" s="76" t="s">
        <v>97</v>
      </c>
      <c r="I4" s="60" t="s">
        <v>96</v>
      </c>
      <c r="J4" s="60" t="s">
        <v>97</v>
      </c>
      <c r="K4" s="76" t="s">
        <v>96</v>
      </c>
      <c r="L4" s="76" t="s">
        <v>97</v>
      </c>
    </row>
    <row r="5" spans="1:12" ht="17.25" customHeight="1">
      <c r="A5" s="9">
        <v>1</v>
      </c>
      <c r="B5" s="16" t="s">
        <v>11</v>
      </c>
      <c r="C5" s="9"/>
      <c r="D5" s="9"/>
      <c r="E5" s="56"/>
      <c r="F5" s="56"/>
      <c r="G5" s="9"/>
      <c r="H5" s="9"/>
      <c r="I5" s="56"/>
      <c r="J5" s="56"/>
      <c r="K5" s="9"/>
      <c r="L5" s="9"/>
    </row>
    <row r="6" spans="1:12" ht="17.25" customHeight="1">
      <c r="A6" s="9">
        <v>2</v>
      </c>
      <c r="B6" s="16" t="s">
        <v>12</v>
      </c>
      <c r="C6" s="9"/>
      <c r="D6" s="9"/>
      <c r="E6" s="56"/>
      <c r="F6" s="56"/>
      <c r="G6" s="9"/>
      <c r="H6" s="9"/>
      <c r="I6" s="56"/>
      <c r="J6" s="56"/>
      <c r="K6" s="9"/>
      <c r="L6" s="9"/>
    </row>
    <row r="7" spans="1:12" ht="17.25" customHeight="1">
      <c r="A7" s="9">
        <v>3</v>
      </c>
      <c r="B7" s="16" t="s">
        <v>31</v>
      </c>
      <c r="C7" s="9"/>
      <c r="D7" s="9"/>
      <c r="E7" s="56"/>
      <c r="F7" s="56"/>
      <c r="G7" s="9"/>
      <c r="H7" s="9"/>
      <c r="I7" s="56"/>
      <c r="J7" s="56"/>
      <c r="K7" s="9"/>
      <c r="L7" s="9"/>
    </row>
    <row r="8" spans="1:12" ht="17.25" customHeight="1">
      <c r="A8" s="9">
        <v>4</v>
      </c>
      <c r="B8" s="16" t="s">
        <v>13</v>
      </c>
      <c r="C8" s="9"/>
      <c r="D8" s="9"/>
      <c r="E8" s="56"/>
      <c r="F8" s="56"/>
      <c r="G8" s="9"/>
      <c r="H8" s="9"/>
      <c r="I8" s="56"/>
      <c r="J8" s="56"/>
      <c r="K8" s="9"/>
      <c r="L8" s="9"/>
    </row>
    <row r="9" spans="1:12" ht="17.25" customHeight="1">
      <c r="A9" s="9">
        <v>5</v>
      </c>
      <c r="B9" s="16" t="s">
        <v>14</v>
      </c>
      <c r="C9" s="9"/>
      <c r="D9" s="9"/>
      <c r="E9" s="56"/>
      <c r="F9" s="56"/>
      <c r="G9" s="9"/>
      <c r="H9" s="9"/>
      <c r="I9" s="56"/>
      <c r="J9" s="56"/>
      <c r="K9" s="9"/>
      <c r="L9" s="9"/>
    </row>
    <row r="10" spans="1:12" ht="17.25" customHeight="1">
      <c r="A10" s="9">
        <v>6</v>
      </c>
      <c r="B10" s="16" t="s">
        <v>15</v>
      </c>
      <c r="C10" s="9"/>
      <c r="D10" s="9"/>
      <c r="E10" s="56"/>
      <c r="F10" s="56"/>
      <c r="G10" s="9"/>
      <c r="H10" s="9"/>
      <c r="I10" s="60"/>
      <c r="J10" s="60"/>
      <c r="K10" s="9"/>
      <c r="L10" s="9"/>
    </row>
    <row r="11" spans="1:12" ht="17.25" customHeight="1">
      <c r="A11" s="9">
        <v>7</v>
      </c>
      <c r="B11" s="16" t="s">
        <v>16</v>
      </c>
      <c r="C11" s="9"/>
      <c r="D11" s="9"/>
      <c r="E11" s="56"/>
      <c r="F11" s="56"/>
      <c r="G11" s="9"/>
      <c r="H11" s="9"/>
      <c r="I11" s="56"/>
      <c r="J11" s="56"/>
      <c r="K11" s="9"/>
      <c r="L11" s="9"/>
    </row>
    <row r="12" spans="1:12" ht="17.25" customHeight="1">
      <c r="A12" s="9">
        <v>8</v>
      </c>
      <c r="B12" s="16" t="s">
        <v>17</v>
      </c>
      <c r="C12" s="9"/>
      <c r="D12" s="9"/>
      <c r="E12" s="56"/>
      <c r="F12" s="56"/>
      <c r="G12" s="9"/>
      <c r="H12" s="9"/>
      <c r="I12" s="56"/>
      <c r="J12" s="56"/>
      <c r="K12" s="9"/>
      <c r="L12" s="9"/>
    </row>
    <row r="13" spans="1:12" ht="17.25" customHeight="1">
      <c r="A13" s="9">
        <v>9</v>
      </c>
      <c r="B13" s="16" t="s">
        <v>18</v>
      </c>
      <c r="C13" s="9"/>
      <c r="D13" s="9"/>
      <c r="E13" s="56"/>
      <c r="F13" s="56"/>
      <c r="G13" s="9"/>
      <c r="H13" s="9"/>
      <c r="I13" s="56"/>
      <c r="J13" s="56"/>
      <c r="K13" s="9"/>
      <c r="L13" s="9"/>
    </row>
    <row r="14" spans="1:12" ht="17.25" customHeight="1">
      <c r="A14" s="9">
        <v>10</v>
      </c>
      <c r="B14" s="16" t="s">
        <v>19</v>
      </c>
      <c r="C14" s="9"/>
      <c r="D14" s="9"/>
      <c r="E14" s="56"/>
      <c r="F14" s="56"/>
      <c r="G14" s="9"/>
      <c r="H14" s="9"/>
      <c r="I14" s="56"/>
      <c r="J14" s="56"/>
      <c r="K14" s="9"/>
      <c r="L14" s="9"/>
    </row>
    <row r="15" spans="1:12" ht="17.25" customHeight="1">
      <c r="A15" s="9">
        <v>11</v>
      </c>
      <c r="B15" s="16" t="s">
        <v>20</v>
      </c>
      <c r="C15" s="9"/>
      <c r="D15" s="9"/>
      <c r="E15" s="56"/>
      <c r="F15" s="56"/>
      <c r="G15" s="9"/>
      <c r="H15" s="9"/>
      <c r="I15" s="56"/>
      <c r="J15" s="56"/>
      <c r="K15" s="9"/>
      <c r="L15" s="9"/>
    </row>
    <row r="16" spans="1:12" ht="17.25" customHeight="1">
      <c r="A16" s="9">
        <v>12</v>
      </c>
      <c r="B16" s="16" t="s">
        <v>21</v>
      </c>
      <c r="C16" s="9"/>
      <c r="D16" s="9"/>
      <c r="E16" s="56"/>
      <c r="F16" s="56"/>
      <c r="G16" s="9"/>
      <c r="H16" s="9"/>
      <c r="I16" s="60"/>
      <c r="J16" s="60"/>
      <c r="K16" s="9"/>
      <c r="L16" s="9"/>
    </row>
    <row r="17" spans="1:12" ht="17.25" customHeight="1">
      <c r="A17" s="9">
        <v>13</v>
      </c>
      <c r="B17" s="16" t="s">
        <v>32</v>
      </c>
      <c r="C17" s="9"/>
      <c r="D17" s="9"/>
      <c r="E17" s="56"/>
      <c r="F17" s="56"/>
      <c r="G17" s="9"/>
      <c r="H17" s="9"/>
      <c r="I17" s="56"/>
      <c r="J17" s="56"/>
      <c r="K17" s="9"/>
      <c r="L17" s="9"/>
    </row>
    <row r="18" spans="1:12" ht="17.25" customHeight="1">
      <c r="A18" s="9">
        <v>14</v>
      </c>
      <c r="B18" s="16" t="s">
        <v>22</v>
      </c>
      <c r="C18" s="9"/>
      <c r="D18" s="9"/>
      <c r="E18" s="56"/>
      <c r="F18" s="56"/>
      <c r="G18" s="9"/>
      <c r="H18" s="9"/>
      <c r="I18" s="56"/>
      <c r="J18" s="56"/>
      <c r="K18" s="9"/>
      <c r="L18" s="9"/>
    </row>
    <row r="19" spans="1:12" ht="17.25" customHeight="1">
      <c r="A19" s="9">
        <v>15</v>
      </c>
      <c r="B19" s="16" t="s">
        <v>90</v>
      </c>
      <c r="C19" s="9"/>
      <c r="D19" s="9"/>
      <c r="E19" s="56"/>
      <c r="F19" s="56"/>
      <c r="G19" s="9"/>
      <c r="H19" s="9"/>
      <c r="I19" s="56"/>
      <c r="J19" s="56"/>
      <c r="K19" s="9"/>
      <c r="L19" s="9"/>
    </row>
    <row r="20" spans="1:12" ht="17.25" customHeight="1">
      <c r="A20" s="9">
        <v>16</v>
      </c>
      <c r="B20" s="16" t="s">
        <v>91</v>
      </c>
      <c r="C20" s="9"/>
      <c r="D20" s="9"/>
      <c r="E20" s="56"/>
      <c r="F20" s="56"/>
      <c r="G20" s="9"/>
      <c r="H20" s="9"/>
      <c r="I20" s="56"/>
      <c r="J20" s="56"/>
      <c r="K20" s="9"/>
      <c r="L20" s="9"/>
    </row>
    <row r="21" spans="1:12" ht="17.25" customHeight="1">
      <c r="A21" s="9">
        <v>17</v>
      </c>
      <c r="B21" s="16" t="s">
        <v>92</v>
      </c>
      <c r="C21" s="9"/>
      <c r="D21" s="9"/>
      <c r="E21" s="56"/>
      <c r="F21" s="56"/>
      <c r="G21" s="9"/>
      <c r="H21" s="9"/>
      <c r="I21" s="56"/>
      <c r="J21" s="56"/>
      <c r="K21" s="9"/>
      <c r="L21" s="9"/>
    </row>
    <row r="22" spans="1:12" ht="17.25" customHeight="1">
      <c r="A22" s="9">
        <v>18</v>
      </c>
      <c r="B22" s="16" t="s">
        <v>23</v>
      </c>
      <c r="C22" s="9"/>
      <c r="D22" s="9"/>
      <c r="E22" s="56"/>
      <c r="F22" s="56"/>
      <c r="G22" s="9"/>
      <c r="H22" s="9"/>
      <c r="I22" s="60"/>
      <c r="J22" s="60"/>
      <c r="K22" s="9"/>
      <c r="L22" s="9"/>
    </row>
    <row r="23" spans="1:12" ht="17.25" customHeight="1">
      <c r="A23" s="9">
        <v>19</v>
      </c>
      <c r="B23" s="16" t="s">
        <v>24</v>
      </c>
      <c r="C23" s="9"/>
      <c r="D23" s="9"/>
      <c r="E23" s="56"/>
      <c r="F23" s="56"/>
      <c r="G23" s="9"/>
      <c r="H23" s="9"/>
      <c r="I23" s="56"/>
      <c r="J23" s="56"/>
      <c r="K23" s="9"/>
      <c r="L23" s="9"/>
    </row>
    <row r="24" spans="1:12" ht="17.25" customHeight="1">
      <c r="A24" s="9">
        <v>20</v>
      </c>
      <c r="B24" s="16" t="s">
        <v>25</v>
      </c>
      <c r="C24" s="9"/>
      <c r="D24" s="9"/>
      <c r="E24" s="56"/>
      <c r="F24" s="56"/>
      <c r="G24" s="9"/>
      <c r="H24" s="9"/>
      <c r="I24" s="56"/>
      <c r="J24" s="56"/>
      <c r="K24" s="9"/>
      <c r="L24" s="9"/>
    </row>
    <row r="25" spans="1:12" ht="17.25" customHeight="1">
      <c r="A25" s="9">
        <v>21</v>
      </c>
      <c r="B25" s="16" t="s">
        <v>26</v>
      </c>
      <c r="C25" s="9"/>
      <c r="D25" s="9"/>
      <c r="E25" s="56"/>
      <c r="F25" s="56"/>
      <c r="G25" s="9"/>
      <c r="H25" s="9"/>
      <c r="I25" s="56"/>
      <c r="J25" s="56"/>
      <c r="K25" s="9"/>
      <c r="L25" s="9"/>
    </row>
    <row r="26" spans="1:12" ht="17.25" customHeight="1">
      <c r="A26" s="9">
        <v>22</v>
      </c>
      <c r="B26" s="16" t="s">
        <v>27</v>
      </c>
      <c r="C26" s="9"/>
      <c r="D26" s="9"/>
      <c r="E26" s="56"/>
      <c r="F26" s="56"/>
      <c r="G26" s="9"/>
      <c r="H26" s="9"/>
      <c r="I26" s="56"/>
      <c r="J26" s="56"/>
      <c r="K26" s="9"/>
      <c r="L26" s="9"/>
    </row>
    <row r="27" spans="1:12" ht="17.25" customHeight="1">
      <c r="A27" s="9">
        <v>23</v>
      </c>
      <c r="B27" s="16" t="s">
        <v>28</v>
      </c>
      <c r="C27" s="9"/>
      <c r="D27" s="9"/>
      <c r="E27" s="56"/>
      <c r="F27" s="56"/>
      <c r="G27" s="9"/>
      <c r="H27" s="9"/>
      <c r="I27" s="56"/>
      <c r="J27" s="56"/>
      <c r="K27" s="9"/>
      <c r="L27" s="9"/>
    </row>
    <row r="28" spans="1:12" ht="17.25" customHeight="1">
      <c r="A28" s="9">
        <v>24</v>
      </c>
      <c r="B28" s="16" t="s">
        <v>29</v>
      </c>
      <c r="C28" s="9"/>
      <c r="D28" s="9"/>
      <c r="E28" s="56"/>
      <c r="F28" s="56"/>
      <c r="G28" s="9"/>
      <c r="H28" s="9"/>
      <c r="I28" s="60"/>
      <c r="J28" s="60"/>
      <c r="K28" s="9"/>
      <c r="L28" s="9"/>
    </row>
    <row r="29" spans="1:12" ht="17.25" customHeight="1">
      <c r="A29" s="9"/>
      <c r="B29" s="55" t="s">
        <v>98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>
      <c r="B30" s="5"/>
      <c r="C30" s="5"/>
      <c r="D30" s="5"/>
      <c r="E30" s="5"/>
      <c r="F30" s="5"/>
      <c r="G30" s="5"/>
      <c r="J30" s="1"/>
    </row>
    <row r="31" spans="1:12" ht="16.5" customHeight="1">
      <c r="A31" s="11" t="s">
        <v>79</v>
      </c>
      <c r="B31" s="11"/>
      <c r="C31" s="96"/>
      <c r="D31" s="96"/>
      <c r="E31" s="96"/>
      <c r="J31" s="1"/>
    </row>
    <row r="32" spans="1:12" ht="16.5" customHeight="1">
      <c r="A32" s="1" t="s">
        <v>78</v>
      </c>
      <c r="C32" s="96"/>
      <c r="D32" s="96"/>
      <c r="E32" s="96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  <row r="41" spans="10:10">
      <c r="J41" s="1"/>
    </row>
    <row r="42" spans="10:10">
      <c r="J42" s="1"/>
    </row>
    <row r="43" spans="10:10">
      <c r="J43" s="1"/>
    </row>
    <row r="44" spans="10:10">
      <c r="J44" s="1"/>
    </row>
    <row r="45" spans="10:10">
      <c r="J45" s="1"/>
    </row>
    <row r="46" spans="10:10">
      <c r="J46" s="1"/>
    </row>
    <row r="47" spans="10:10"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  <row r="54" spans="10:10">
      <c r="J54" s="1"/>
    </row>
    <row r="55" spans="10:10">
      <c r="J55" s="1"/>
    </row>
    <row r="56" spans="10:10">
      <c r="J56" s="1"/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</sheetData>
  <protectedRanges>
    <protectedRange password="CCC5" sqref="A1:L4 A2:B29 D29 F29 H29 J29 L29 A31:B32" name="Запрещенный"/>
    <protectedRange sqref="C5:L28 K29 I29 G29 E29 C29 C31:E32" name="Разрешенный"/>
  </protectedRanges>
  <mergeCells count="10">
    <mergeCell ref="C31:E31"/>
    <mergeCell ref="C32:E32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Отчет_шк.этап</vt:lpstr>
      <vt:lpstr>участие об-ся в шк.этапе</vt:lpstr>
      <vt:lpstr>кол-во баллов для мун.этапа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2019-01-16T12:59:01Z</dcterms:modified>
</cp:coreProperties>
</file>